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EHNIC\ACHIZITII\2023\Relocare subtraversare DN1C,CFR si extindere Jucu de Mijloc\SITE\"/>
    </mc:Choice>
  </mc:AlternateContent>
  <xr:revisionPtr revIDLastSave="0" documentId="13_ncr:1_{21EACD4D-E054-45E6-AD0C-F0CD66C106DE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CP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1" i="7" l="1"/>
  <c r="F92" i="7" l="1"/>
  <c r="F54" i="7"/>
  <c r="F53" i="7"/>
  <c r="A53" i="7"/>
  <c r="A54" i="7" s="1"/>
  <c r="F52" i="7"/>
  <c r="F51" i="7"/>
  <c r="F50" i="7"/>
  <c r="F49" i="7"/>
  <c r="F33" i="7"/>
  <c r="F32" i="7"/>
  <c r="F31" i="7"/>
  <c r="F30" i="7"/>
  <c r="F29" i="7"/>
  <c r="F28" i="7"/>
  <c r="F27" i="7"/>
  <c r="F26" i="7"/>
  <c r="F100" i="7" l="1"/>
  <c r="F96" i="7"/>
  <c r="F82" i="7"/>
  <c r="F83" i="7"/>
  <c r="F84" i="7"/>
  <c r="F85" i="7"/>
  <c r="F102" i="7" l="1"/>
  <c r="F103" i="7"/>
  <c r="F104" i="7"/>
  <c r="F99" i="7"/>
  <c r="F98" i="7"/>
  <c r="F97" i="7"/>
  <c r="F95" i="7"/>
  <c r="F94" i="7"/>
  <c r="F93" i="7"/>
  <c r="F91" i="7"/>
  <c r="F90" i="7"/>
  <c r="F89" i="7"/>
  <c r="F87" i="7" l="1"/>
  <c r="F88" i="7"/>
  <c r="F86" i="7"/>
  <c r="F105" i="7" l="1"/>
  <c r="F43" i="7"/>
  <c r="A44" i="7"/>
  <c r="A45" i="7" s="1"/>
  <c r="A46" i="7" s="1"/>
  <c r="A110" i="7"/>
  <c r="A111" i="7" s="1"/>
  <c r="A112" i="7" s="1"/>
  <c r="A113" i="7" s="1"/>
  <c r="A114" i="7" s="1"/>
  <c r="A72" i="7"/>
  <c r="A73" i="7" s="1"/>
  <c r="A74" i="7" s="1"/>
  <c r="A75" i="7" s="1"/>
  <c r="A58" i="7"/>
  <c r="A59" i="7" s="1"/>
  <c r="A60" i="7" s="1"/>
  <c r="A21" i="7"/>
  <c r="A22" i="7" s="1"/>
  <c r="A23" i="7" s="1"/>
  <c r="F5" i="7"/>
  <c r="F59" i="7"/>
  <c r="F108" i="7"/>
  <c r="F112" i="7"/>
  <c r="D67" i="7"/>
  <c r="D76" i="7"/>
  <c r="F63" i="7"/>
  <c r="F66" i="7"/>
  <c r="F114" i="7"/>
  <c r="F113" i="7"/>
  <c r="F111" i="7"/>
  <c r="F110" i="7"/>
  <c r="F109" i="7"/>
  <c r="D61" i="7"/>
  <c r="D55" i="7"/>
  <c r="F44" i="7"/>
  <c r="F42" i="7"/>
  <c r="F37" i="7"/>
  <c r="F38" i="7"/>
  <c r="F39" i="7"/>
  <c r="F36" i="7"/>
  <c r="D40" i="7"/>
  <c r="F23" i="7"/>
  <c r="D16" i="7"/>
  <c r="F14" i="7"/>
  <c r="F13" i="7"/>
  <c r="F12" i="7"/>
  <c r="F10" i="7"/>
  <c r="A10" i="7"/>
  <c r="A11" i="7" s="1"/>
  <c r="A12" i="7" s="1"/>
  <c r="A13" i="7" s="1"/>
  <c r="A14" i="7" s="1"/>
  <c r="F75" i="7"/>
  <c r="F74" i="7"/>
  <c r="F73" i="7"/>
  <c r="F72" i="7"/>
  <c r="F71" i="7"/>
  <c r="F65" i="7"/>
  <c r="F64" i="7"/>
  <c r="F60" i="7"/>
  <c r="F58" i="7"/>
  <c r="F57" i="7"/>
  <c r="F46" i="7"/>
  <c r="F45" i="7"/>
  <c r="D34" i="7"/>
  <c r="D24" i="7"/>
  <c r="F22" i="7"/>
  <c r="F21" i="7"/>
  <c r="F20" i="7"/>
  <c r="F19" i="7"/>
  <c r="F18" i="7"/>
  <c r="F11" i="7"/>
  <c r="F9" i="7"/>
  <c r="F8" i="7"/>
  <c r="F7" i="7"/>
  <c r="F6" i="7"/>
  <c r="D47" i="7"/>
  <c r="F67" i="7" l="1"/>
  <c r="F34" i="7"/>
  <c r="F47" i="7"/>
  <c r="F55" i="7"/>
  <c r="F40" i="7"/>
  <c r="F61" i="7"/>
  <c r="F24" i="7"/>
  <c r="F115" i="7"/>
  <c r="F76" i="7"/>
  <c r="F16" i="7"/>
  <c r="D78" i="7"/>
  <c r="F78" i="7" l="1"/>
  <c r="F117" i="7" s="1"/>
</calcChain>
</file>

<file path=xl/sharedStrings.xml><?xml version="1.0" encoding="utf-8"?>
<sst xmlns="http://schemas.openxmlformats.org/spreadsheetml/2006/main" count="228" uniqueCount="129">
  <si>
    <t>DENUMIREA  LUCRARII</t>
  </si>
  <si>
    <t>U.M.</t>
  </si>
  <si>
    <t>m</t>
  </si>
  <si>
    <t>Nr.
crt.</t>
  </si>
  <si>
    <t>Pret 
unitar</t>
  </si>
  <si>
    <t>GRINDA DE SUSTINERE (DACA VA FI CAZUL)</t>
  </si>
  <si>
    <t>Suprafete de balast, piatra sparta, macadam si zona verde pentru conducta PE-Dn250</t>
  </si>
  <si>
    <t>Valoare
(lei)</t>
  </si>
  <si>
    <t>Cantitate
(m)</t>
  </si>
  <si>
    <t>A</t>
  </si>
  <si>
    <t>B</t>
  </si>
  <si>
    <t>C</t>
  </si>
  <si>
    <t>D</t>
  </si>
  <si>
    <t>E</t>
  </si>
  <si>
    <t>Suprafete de balast, piatra sparta, macadam si zona verde pentru conducta PE-Dn140</t>
  </si>
  <si>
    <t>Suprafete de balast, piatra sparta, macadam si zona verde pentru conducta cu diametrele de Ø 2" - OL.</t>
  </si>
  <si>
    <t>Suprafete de balast, piatra sparta, macadam si zona verde pentru conducta cu diametrele de Ø 3" - OL.</t>
  </si>
  <si>
    <t>Suprafete de balast, piatra sparta, macadam si zona verde pentru conducta cu diametrele de Ø 4" - OL.</t>
  </si>
  <si>
    <t>F</t>
  </si>
  <si>
    <t>G</t>
  </si>
  <si>
    <t>Refacere trama stradala prin turnare asfalt pe binder, asfalt pe beton, asfalt si binder pe beton, cu o grosime de pana la 0,20 m pentru conducta cu diametrele de 63 mm - PE</t>
  </si>
  <si>
    <t>Refacere trama stradala prin turnare asfalt pe binder, asfalt pe beton, asfalt si binder pe beton, cu o grosime de pana la 0,20 m pentru conducta cu diametrele de 90 mm  - PE</t>
  </si>
  <si>
    <t>Refacere trama stradala prin turnare asfalt pe binder, asfalt pe beton, asfalt si binder pe beton, cu o grosime de pana la 0,20 m pentru conducta cu diametrele de 140 mm  - PE</t>
  </si>
  <si>
    <t>Refacere trama stradala prin turnare asfalt pe binder, asfalt pe beton, asfalt si binder pe beton, cu o grosime de pana la 0,20 m pentru conducta cu diametrele de 160 mm  - PE</t>
  </si>
  <si>
    <t>Refacere trama stradala prin turnare asfalt pe binder, asfalt pe beton, asfalt si binder pe beton, cu o grosime de pana la 0,20 m pentru conducta cu diametrele de 200 mm  - PE</t>
  </si>
  <si>
    <t>H</t>
  </si>
  <si>
    <t>Realizarea unor conducte montate aerian cu diametrele de Ø 2" - OL</t>
  </si>
  <si>
    <t>Realizarea unor conducte montate aerian cu diametrele de Ø 3"  - OL</t>
  </si>
  <si>
    <t>Realizarea unor conducte montate aerian cu diametrele de Ø 4" - OL</t>
  </si>
  <si>
    <t>Lucrari complete pentru orice tip de subtraversare (cale ferata, străzi, rauri, etc)</t>
  </si>
  <si>
    <t>FORAJE</t>
  </si>
  <si>
    <t>TOTAL (procurare țeavă, montare, sapatura, astupare, refacere terasamente/pe categorii, foraje etc)</t>
  </si>
  <si>
    <t>buc</t>
  </si>
  <si>
    <t>Dotări PSI (pichet PSI-complet utilat, ladă nisip)</t>
  </si>
  <si>
    <t>Cofret SRS-conform proiect</t>
  </si>
  <si>
    <t>Platformă betonată-conform proiect</t>
  </si>
  <si>
    <t>Împrejmuire SRS-conform proiect</t>
  </si>
  <si>
    <t>Total E - refacere trama stradala (piatra cubica, pavele, dale din beton si borduri)</t>
  </si>
  <si>
    <t>Total F - refacere trama stradala (asfalt pe binder/pe beton, asfalt si binder pe beton, beton, beton asfaltic/stabilizant)</t>
  </si>
  <si>
    <t>Total G - refacere trama stradala (beton)</t>
  </si>
  <si>
    <t>Total H - procurare și montare țeavă OL</t>
  </si>
  <si>
    <t>I</t>
  </si>
  <si>
    <t>Total I - Foraje</t>
  </si>
  <si>
    <t>J</t>
  </si>
  <si>
    <r>
      <t>Lucrări de procurare conducta; sapatura, montaj conducta si refacerea terenului la starea initiala (</t>
    </r>
    <r>
      <rPr>
        <b/>
        <sz val="8"/>
        <color indexed="10"/>
        <rFont val="Times New Roman"/>
        <family val="1"/>
      </rPr>
      <t>macadam și zona verde</t>
    </r>
    <r>
      <rPr>
        <b/>
        <sz val="8"/>
        <rFont val="Times New Roman"/>
        <family val="1"/>
      </rPr>
      <t>).</t>
    </r>
  </si>
  <si>
    <r>
      <t xml:space="preserve">Total A - procurare conducta, sapatura, montare, refacere teren </t>
    </r>
    <r>
      <rPr>
        <b/>
        <sz val="8"/>
        <color indexed="10"/>
        <rFont val="Times New Roman"/>
        <family val="1"/>
      </rPr>
      <t>(macadam, zonă verde)</t>
    </r>
  </si>
  <si>
    <r>
      <t xml:space="preserve">Total B - procurare conducta, sapatura, montare, astupare șanț - </t>
    </r>
    <r>
      <rPr>
        <b/>
        <sz val="8"/>
        <color indexed="40"/>
        <rFont val="Times New Roman"/>
        <family val="1"/>
      </rPr>
      <t>fără refacere (piatra cubica, pavele, dale din beton si borduri)</t>
    </r>
  </si>
  <si>
    <r>
      <t xml:space="preserve">Lucrări de procurare conducta; </t>
    </r>
    <r>
      <rPr>
        <b/>
        <sz val="8"/>
        <color indexed="17"/>
        <rFont val="Times New Roman"/>
        <family val="1"/>
      </rPr>
      <t>desfacere carosabil</t>
    </r>
    <r>
      <rPr>
        <b/>
        <sz val="8"/>
        <rFont val="Times New Roman"/>
        <family val="1"/>
      </rPr>
      <t>, sapatura, montaj conducta si astupare șanț-</t>
    </r>
    <r>
      <rPr>
        <b/>
        <sz val="8"/>
        <color indexed="17"/>
        <rFont val="Times New Roman"/>
        <family val="1"/>
      </rPr>
      <t>fără refacerea</t>
    </r>
    <r>
      <rPr>
        <b/>
        <sz val="8"/>
        <rFont val="Times New Roman"/>
        <family val="1"/>
      </rPr>
      <t xml:space="preserve"> la starea inițială </t>
    </r>
    <r>
      <rPr>
        <b/>
        <sz val="8"/>
        <color indexed="17"/>
        <rFont val="Times New Roman"/>
        <family val="1"/>
      </rPr>
      <t>(asfalt pe binder/pe beton, asfalt si binder pe beton)</t>
    </r>
  </si>
  <si>
    <r>
      <t xml:space="preserve">Lucrări de procurare conducta; </t>
    </r>
    <r>
      <rPr>
        <b/>
        <sz val="8"/>
        <color indexed="36"/>
        <rFont val="Times New Roman"/>
        <family val="1"/>
      </rPr>
      <t xml:space="preserve">desfacere carosabil, </t>
    </r>
    <r>
      <rPr>
        <b/>
        <sz val="8"/>
        <rFont val="Times New Roman"/>
        <family val="1"/>
      </rPr>
      <t>sapatura, montaj conducta si astupare șanț</t>
    </r>
    <r>
      <rPr>
        <b/>
        <sz val="8"/>
        <color indexed="36"/>
        <rFont val="Times New Roman"/>
        <family val="1"/>
      </rPr>
      <t>-fără refacerea la starea inițială (beton)</t>
    </r>
  </si>
  <si>
    <r>
      <t xml:space="preserve">Total D - procurare conducta, sapatura, montare, astupare șanț - </t>
    </r>
    <r>
      <rPr>
        <b/>
        <sz val="8"/>
        <color indexed="17"/>
        <rFont val="Times New Roman"/>
        <family val="1"/>
      </rPr>
      <t>fără refacere beton</t>
    </r>
  </si>
  <si>
    <r>
      <rPr>
        <b/>
        <sz val="8"/>
        <color indexed="10"/>
        <rFont val="Times New Roman"/>
        <family val="1"/>
      </rPr>
      <t>Lucrări refacere trama stradala</t>
    </r>
    <r>
      <rPr>
        <b/>
        <sz val="8"/>
        <rFont val="Times New Roman"/>
        <family val="1"/>
      </rPr>
      <t xml:space="preserve"> (asfalt pe binder/pe beton, asfalt si binder pe beton)</t>
    </r>
  </si>
  <si>
    <r>
      <rPr>
        <b/>
        <sz val="8"/>
        <color indexed="10"/>
        <rFont val="Times New Roman"/>
        <family val="1"/>
      </rPr>
      <t>Lucrări refacere trama stradala</t>
    </r>
    <r>
      <rPr>
        <b/>
        <sz val="8"/>
        <rFont val="Times New Roman"/>
        <family val="1"/>
      </rPr>
      <t xml:space="preserve"> (beton)</t>
    </r>
  </si>
  <si>
    <t>Refacere trama stradala prin turnare beton, cu o grosime de pana la 0,20 m pentru conducta Dn 63 mm - PE</t>
  </si>
  <si>
    <t>Refacere trama stradala prin turnare beton, cu o grosime de pana la 0,20 m pentru conducta Dn 90 mm  - PE</t>
  </si>
  <si>
    <t>Refacere trama stradala prin turnare beton, cu o grosime de pana la 0,20 m pentru conducta Dn 110 mm  - PE</t>
  </si>
  <si>
    <t>Refacere trama stradala prin turnare beton, cu o grosime de pana la 0,20 m pentru conducta Dn 140 mm  - PE</t>
  </si>
  <si>
    <t>Suprafete de beton, cu o grosime de pana la 0,20 m pentru conducta Dn 63 mm  - PE (exclusiv  turnat beton).</t>
  </si>
  <si>
    <t>Suprafete de beton, cu o grosime de pana la 0,20 m pentru conducta Dn 90 mm  - PE (exclusiv  turnat beton).</t>
  </si>
  <si>
    <t>Suprafete de beton, cu o grosime de pana la 0,20 m pentru conducta Dn 110 mm  - PE (exclusiv  turnat beton).</t>
  </si>
  <si>
    <t>Suprafete de beton, cu o grosime de pana la 0,20 m pentru conducta Dn 140 mm  - PE (exclusiv  turnat beton).</t>
  </si>
  <si>
    <r>
      <rPr>
        <b/>
        <sz val="8"/>
        <color indexed="10"/>
        <rFont val="Times New Roman"/>
        <family val="1"/>
      </rPr>
      <t>Lucrări refacere teren</t>
    </r>
    <r>
      <rPr>
        <b/>
        <sz val="8"/>
        <rFont val="Times New Roman"/>
        <family val="1"/>
      </rPr>
      <t xml:space="preserve">  (piatra cubica, pavele, dale din beton si borduri)</t>
    </r>
  </si>
  <si>
    <t xml:space="preserve">Refacere teren prin montare piatra cubica, pavele, dale din beton si borduri pentru conducta Dn 63 mm - PE </t>
  </si>
  <si>
    <t xml:space="preserve">Refacere teren prin montare piatra cubica, pavele, dale din beton si borduri pentru conducta Dn90 mm  - PE </t>
  </si>
  <si>
    <t xml:space="preserve">Refacere teren prin montare piatra cubica, pavele, dale din beton si borduri pentru conducta Dn 110 mm - PE </t>
  </si>
  <si>
    <t xml:space="preserve">Refacere teren prin montare piatra cubica, pavele, dale din beton si borduri pentru conducta de  Ø 2"  - OL </t>
  </si>
  <si>
    <t xml:space="preserve">Refacere teren prin montare piatra cubica, pavele, dale din beton si borduri pentru conducta de Ø 3" - OL </t>
  </si>
  <si>
    <t>Suprafete din piatra cubica, pavele, dale din beton si borduri (cu fundatie de balast, piatra sparta, nisip si alte tipuri de  materiale impuse) pentru conducta Dn 63 mm  - PE (exclusiv montare pavele, dale din beton etc)</t>
  </si>
  <si>
    <t>Suprafete din piatra cubica, pavele, dale din beton si borduri (cu fundatie de balast, piatra sparta, nisip si alte tipuri de  materiale impuse) pentru conducta Dn 90 mm  - PE (exclusiv montare pavele, dale din beton etc)</t>
  </si>
  <si>
    <t>Suprafete din piatra cubica, pavele, dale din beton si borduri (cu fundatie de balast, piatra sparta, nisip si alte tipuri de  materiale impuse) pentru conducta Dn 110 mm  - PE (exclusiv montare pavele, dale din beton etc)</t>
  </si>
  <si>
    <t>Suprafete din piatra cubica, pavele, dale din beton si borduri (cu fundatie de balast, piatra, nisip si alte tipuri de mat. impuse) pentru conducta de Ø 2"-OL (exclusiv montare pavele, dale din beton etc).</t>
  </si>
  <si>
    <t>Suprafete din piatra cubica, pavele, dale din beton si borduri (cu fundatie de balast, piatra, nisip si alte tipuri de mat. impuse) pentru conducta de Ø 3"-OL (exclusiv montare pavele, dale din beton etc).</t>
  </si>
  <si>
    <t>Suprafete din piatra cubica, pavele, dale din beton si borduri (cu fundatie de balast, piatra, nisip si alte tipuri de mat. impuse) pentru conducta de Ø 4"-OL (exclusiv montare pavele, dale din beton etc).</t>
  </si>
  <si>
    <t>Suprafete de asfalt pe binder, asfalt pe beton, asfalt si binder pe beton,  (cu fundatie de balast, piatra sparta si alte tipuri de  materiale impuse) cu o grosime de pana la 0,20 m pentru conducta Dn 63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</si>
  <si>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90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</si>
  <si>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110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</si>
  <si>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140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</si>
  <si>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160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</si>
  <si>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200 mm  - PE (exclusiv  turnat asfalt pe beton, asfalt si binder pe beton).</t>
  </si>
  <si>
    <r>
      <t xml:space="preserve">Lucrări de procurare conducta; sapatura, montaj conducta si </t>
    </r>
    <r>
      <rPr>
        <b/>
        <sz val="8"/>
        <color indexed="10"/>
        <rFont val="Times New Roman"/>
        <family val="1"/>
      </rPr>
      <t>refacerea terenului</t>
    </r>
    <r>
      <rPr>
        <b/>
        <sz val="8"/>
        <rFont val="Times New Roman"/>
        <family val="1"/>
        <charset val="238"/>
      </rPr>
      <t xml:space="preserve"> la starea initiala (</t>
    </r>
    <r>
      <rPr>
        <b/>
        <sz val="8"/>
        <color indexed="10"/>
        <rFont val="Times New Roman"/>
        <family val="1"/>
      </rPr>
      <t>macadam și zona verde</t>
    </r>
    <r>
      <rPr>
        <b/>
        <sz val="8"/>
        <rFont val="Times New Roman"/>
        <family val="1"/>
      </rPr>
      <t>).</t>
    </r>
  </si>
  <si>
    <r>
      <t xml:space="preserve">Lucrări de procurare conducta, </t>
    </r>
    <r>
      <rPr>
        <b/>
        <sz val="8"/>
        <color indexed="40"/>
        <rFont val="Times New Roman"/>
        <family val="1"/>
      </rPr>
      <t>desfacere carosabil,</t>
    </r>
    <r>
      <rPr>
        <b/>
        <sz val="8"/>
        <rFont val="Times New Roman"/>
        <family val="1"/>
      </rPr>
      <t xml:space="preserve"> sapatura, montaj conducta si astupare șanț - </t>
    </r>
    <r>
      <rPr>
        <b/>
        <sz val="8"/>
        <color indexed="40"/>
        <rFont val="Times New Roman"/>
        <family val="1"/>
      </rPr>
      <t>fără refacerea la starea inițială (piatră cubică, pavele, dale din beton, borduri)</t>
    </r>
  </si>
  <si>
    <r>
      <t xml:space="preserve">Total C - procurare conducta, sapatura, montare, astupare șanț - </t>
    </r>
    <r>
      <rPr>
        <b/>
        <sz val="8"/>
        <color indexed="17"/>
        <rFont val="Times New Roman"/>
        <family val="1"/>
      </rPr>
      <t>fără refacere (asfalt pe binder/pe beton, asfalt si binder pe beton)</t>
    </r>
  </si>
  <si>
    <t>Paratoner/paratrăznet-conform proiect</t>
  </si>
  <si>
    <t>Racord și Stație de Reglare de Sector (SRS, Q = .............. mc/h)</t>
  </si>
  <si>
    <r>
      <t>Instalație tehnologică - cu două linii de filtrare/reglare (</t>
    </r>
    <r>
      <rPr>
        <sz val="8"/>
        <color indexed="10"/>
        <rFont val="Times New Roman"/>
        <family val="1"/>
      </rPr>
      <t>Pi=2,0-2,5 bar; Pe=0,8-1,5 bar</t>
    </r>
    <r>
      <rPr>
        <sz val="8"/>
        <rFont val="Times New Roman"/>
        <family val="1"/>
        <charset val="238"/>
      </rPr>
      <t>)</t>
    </r>
  </si>
  <si>
    <t>Racord la SRS (PE, Dn .... mm)</t>
  </si>
  <si>
    <t>.....................................................................................</t>
  </si>
  <si>
    <t>K</t>
  </si>
  <si>
    <t>Total K - racord și SRS</t>
  </si>
  <si>
    <t>Tuburi de protectie, vane PE, fitinguri</t>
  </si>
  <si>
    <t>Forajul si introducerea tubului de protectie si a tevii pentru diametre conductă PE/Dn63x5,8mm</t>
  </si>
  <si>
    <t>Forajul si introducerea tubului de protectie si a tevii pentru diametre conductă PE/Dn90x8,2mm</t>
  </si>
  <si>
    <t>Forajul si introducerea tubului de protectie si a tevii pentru diametre conductă PE/Dn110x10mm</t>
  </si>
  <si>
    <t>Forajul si introducerea tubului de protectie si a tevii pentru diametre conductă PE/Dn160x14,6mm</t>
  </si>
  <si>
    <t>Forajul si introducerea tubului de protectie si a tevii pentru diametre conductă PE/Dn200x18,2mm</t>
  </si>
  <si>
    <t>Suprafete de balast, piatra sparta, macadam si zona verde pentru conducta PE-Dn63x5,8</t>
  </si>
  <si>
    <t>Suprafete de balast, piatra sparta, macadam si zona verde pentru conducta PE-Dn90x8,2</t>
  </si>
  <si>
    <t>Suprafete de balast, piatra sparta, macadam si zona verde pentru conducta PE-Dn110x10</t>
  </si>
  <si>
    <t>Procucare si montare tub de protectie PE100, SDR11, Dn 280x25,4 mm prin sapatura deschisa</t>
  </si>
  <si>
    <t>Procucare si montare tub de protectie PE100, SDR11, Dn 200x18,2 mm prin sapatura deschisa</t>
  </si>
  <si>
    <t>Procucare si montare tub de protectie OL, Dn 273x7,1 mm (10") prin sapatura deschisa</t>
  </si>
  <si>
    <t>Procucare si montare tub de protectie OL, Dn 219,1x6,3 mm (8") prin sapatura deschisa</t>
  </si>
  <si>
    <t>Total K - Tuburi de protectie, vane PE, fitinguri</t>
  </si>
  <si>
    <t>Procurare si montare Teu egal PE Dn 90 mm</t>
  </si>
  <si>
    <t>Procurare si montare Teu egal PE Dn 110 mm</t>
  </si>
  <si>
    <t>Procurare si montare Teu egal PE Dn 63 mm</t>
  </si>
  <si>
    <t>Procurare si montare Cot 90 grd. PE Dn 110 mm</t>
  </si>
  <si>
    <t>Procurare si montare Cot 90 grd. PE Dn 90 mm</t>
  </si>
  <si>
    <t>Procurare si montare Cot 90 grd. PE Dn 63 mm</t>
  </si>
  <si>
    <t>Procurare si montare Reductie PE Dn 110x90 mm</t>
  </si>
  <si>
    <t>Procurare si montare Reductie PE Dn 110x63 mm</t>
  </si>
  <si>
    <t>Procurare si montare Reductie PE Dn 90x63 mm</t>
  </si>
  <si>
    <t>Procurare si montare Dop capat PE Dn 63 mm</t>
  </si>
  <si>
    <t>Procurare si montare Rasuflatoare spatiu verde</t>
  </si>
  <si>
    <t>Procurare si montare Rasuflatoare carosabila</t>
  </si>
  <si>
    <t xml:space="preserve">Procucare si montare Vana PE cu tija ascendenta Dn110mm </t>
  </si>
  <si>
    <t xml:space="preserve">Procucare si montare Vana PE cu tija ascendenta Dn90mm </t>
  </si>
  <si>
    <t xml:space="preserve">Procucare si montare Vana PE cu tija ascendenta Dn63mm </t>
  </si>
  <si>
    <t>TOTAL GENERAL (A,B,C,D,E,F,G,H,I,J,K)</t>
  </si>
  <si>
    <t>Procurare si montare Reductie PE Dn 200x110 mm</t>
  </si>
  <si>
    <t>Procurare si montare Reductie PE Dn 63x50 mm</t>
  </si>
  <si>
    <t>Suprafete de asfalt pe binder, asfalt pe beton, asfalt si binder pe beton,  (cu fundatie de balast, piatra sparta si alte tipuri de  materiale impuse) cu o grosime de pana la 0,20 m pentru conducta Dn 32 mm  - PE (exclusiv  turnat asfalt pe beton, asfalt si binder pe beton).</t>
  </si>
  <si>
    <t>Suprafete de asfalt pe binder, asfalt pe beton, asfalt si binder pe beton,  (cu fundatie de balast, piatra sparta si alte tipuri de  materiale impuse) cu o grosime de pana la 0,20 m pentru conducta Dn 50 mm  - PE (exclusiv  turnat asfalt pe beton, asfalt si binder pe beton).</t>
  </si>
  <si>
    <t>mp</t>
  </si>
  <si>
    <t>Refacere trama stradala prin turnare asfalt pe binder, asfalt pe beton, asfalt si binder pe beton, cu o grosime de pana la 0,20 m pentru conducta cu diametrele de 110 mm  - PE (include si cuplarile conductelor)</t>
  </si>
  <si>
    <t>Procurare si montare Teu redus PE Dn 90x50 mm</t>
  </si>
  <si>
    <t>Procurare si montare Teu bransament PE Dn 32 mm</t>
  </si>
  <si>
    <t>OFERTA PRET EXECUTIE RETELE GN
Creșterea capacității sistemului: Relocare, înlocuire si extindere conducta si racorduri distribuție gaze naturale presiune redusa</t>
  </si>
  <si>
    <t>Suprafete de balast, piatra sparta, macadam si zona verde pentru conducta PE-Dn200x18,2</t>
  </si>
  <si>
    <t>Suprafete de balast, piatra sparta, macadam si zona verde pentru conducta PE-Dn160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</si>
</sst>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9"/>
      <name val="Times New Roman"/>
      <family val="1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8"/>
      <color indexed="10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  <charset val="238"/>
    </font>
    <font>
      <b/>
      <sz val="8"/>
      <color indexed="40"/>
      <name val="Times New Roman"/>
      <family val="1"/>
    </font>
    <font>
      <b/>
      <sz val="8"/>
      <color indexed="17"/>
      <name val="Times New Roman"/>
      <family val="1"/>
    </font>
    <font>
      <b/>
      <sz val="8"/>
      <color indexed="36"/>
      <name val="Times New Roman"/>
      <family val="1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color indexed="10"/>
      <name val="Times New Roman"/>
      <family val="1"/>
    </font>
    <font>
      <b/>
      <sz val="8"/>
      <color rgb="FFFF0000"/>
      <name val="Times New Roman"/>
      <family val="1"/>
      <charset val="238"/>
    </font>
    <font>
      <b/>
      <sz val="8"/>
      <color rgb="FF00B0F0"/>
      <name val="Times New Roman"/>
      <family val="1"/>
      <charset val="238"/>
    </font>
    <font>
      <b/>
      <sz val="8"/>
      <color rgb="FF00B050"/>
      <name val="Times New Roman"/>
      <family val="1"/>
      <charset val="238"/>
    </font>
    <font>
      <b/>
      <sz val="9"/>
      <color rgb="FFFF0000"/>
      <name val="Times New Roman"/>
      <family val="1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4" fontId="2" fillId="0" borderId="3" xfId="0" applyNumberFormat="1" applyFont="1" applyBorder="1" applyAlignment="1">
      <alignment horizontal="right"/>
    </xf>
    <xf numFmtId="4" fontId="2" fillId="0" borderId="0" xfId="0" applyNumberFormat="1" applyFont="1" applyAlignment="1">
      <alignment horizontal="right"/>
    </xf>
    <xf numFmtId="0" fontId="2" fillId="0" borderId="3" xfId="0" applyFont="1" applyBorder="1"/>
    <xf numFmtId="2" fontId="2" fillId="0" borderId="3" xfId="0" applyNumberFormat="1" applyFont="1" applyBorder="1" applyAlignment="1">
      <alignment horizontal="right"/>
    </xf>
    <xf numFmtId="3" fontId="2" fillId="0" borderId="0" xfId="0" applyNumberFormat="1" applyFont="1"/>
    <xf numFmtId="0" fontId="2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wrapText="1"/>
    </xf>
    <xf numFmtId="3" fontId="2" fillId="0" borderId="3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 vertical="center" wrapText="1"/>
    </xf>
    <xf numFmtId="2" fontId="3" fillId="0" borderId="3" xfId="0" applyNumberFormat="1" applyFont="1" applyBorder="1"/>
    <xf numFmtId="0" fontId="3" fillId="0" borderId="2" xfId="0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wrapTex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wrapText="1"/>
    </xf>
    <xf numFmtId="0" fontId="14" fillId="0" borderId="4" xfId="0" applyFont="1" applyBorder="1" applyAlignment="1">
      <alignment wrapText="1"/>
    </xf>
    <xf numFmtId="4" fontId="14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left" wrapText="1"/>
    </xf>
    <xf numFmtId="0" fontId="1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" fontId="17" fillId="0" borderId="3" xfId="0" applyNumberFormat="1" applyFont="1" applyBorder="1" applyAlignment="1">
      <alignment horizontal="right" vertical="center"/>
    </xf>
    <xf numFmtId="0" fontId="17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/>
    <xf numFmtId="4" fontId="11" fillId="0" borderId="3" xfId="0" applyNumberFormat="1" applyFont="1" applyBorder="1" applyAlignment="1">
      <alignment horizontal="right"/>
    </xf>
    <xf numFmtId="0" fontId="6" fillId="0" borderId="4" xfId="0" applyFont="1" applyBorder="1" applyAlignment="1">
      <alignment wrapText="1"/>
    </xf>
    <xf numFmtId="0" fontId="18" fillId="2" borderId="3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 vertical="center"/>
    </xf>
    <xf numFmtId="0" fontId="19" fillId="2" borderId="3" xfId="0" applyFont="1" applyFill="1" applyBorder="1"/>
    <xf numFmtId="4" fontId="18" fillId="2" borderId="3" xfId="0" applyNumberFormat="1" applyFont="1" applyFill="1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right"/>
    </xf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2" fontId="16" fillId="0" borderId="3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14" fillId="0" borderId="3" xfId="0" applyNumberFormat="1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17" fillId="0" borderId="3" xfId="0" applyNumberFormat="1" applyFont="1" applyBorder="1" applyAlignment="1">
      <alignment horizontal="center" vertical="center"/>
    </xf>
    <xf numFmtId="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9" fillId="2" borderId="3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2" fontId="2" fillId="4" borderId="3" xfId="0" applyNumberFormat="1" applyFont="1" applyFill="1" applyBorder="1" applyAlignment="1" applyProtection="1">
      <alignment horizontal="right"/>
      <protection locked="0"/>
    </xf>
    <xf numFmtId="2" fontId="2" fillId="4" borderId="3" xfId="0" applyNumberFormat="1" applyFont="1" applyFill="1" applyBorder="1" applyProtection="1">
      <protection locked="0"/>
    </xf>
    <xf numFmtId="4" fontId="2" fillId="4" borderId="3" xfId="0" applyNumberFormat="1" applyFont="1" applyFill="1" applyBorder="1" applyAlignment="1" applyProtection="1">
      <alignment horizontal="right"/>
      <protection locked="0"/>
    </xf>
    <xf numFmtId="4" fontId="3" fillId="0" borderId="0" xfId="0" applyNumberFormat="1" applyFont="1" applyAlignment="1">
      <alignment horizontal="right" wrapText="1"/>
    </xf>
    <xf numFmtId="0" fontId="7" fillId="0" borderId="0" xfId="0" applyFont="1"/>
    <xf numFmtId="0" fontId="11" fillId="0" borderId="0" xfId="0" applyFont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2" fontId="2" fillId="0" borderId="3" xfId="0" applyNumberFormat="1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5"/>
  <sheetViews>
    <sheetView tabSelected="1" zoomScale="130" zoomScaleNormal="130" workbookViewId="0">
      <selection activeCell="B17" sqref="B17"/>
    </sheetView>
  </sheetViews>
  <sheetFormatPr defaultColWidth="9.21875" defaultRowHeight="10.199999999999999" x14ac:dyDescent="0.2"/>
  <cols>
    <col min="1" max="1" width="3.77734375" style="1" customWidth="1"/>
    <col min="2" max="2" width="68.77734375" style="1" customWidth="1"/>
    <col min="3" max="3" width="4.77734375" style="3" customWidth="1"/>
    <col min="4" max="4" width="7.77734375" style="72" customWidth="1"/>
    <col min="5" max="6" width="15.77734375" style="1" customWidth="1"/>
    <col min="7" max="8" width="2.77734375" style="1" customWidth="1"/>
    <col min="9" max="9" width="17" style="1" customWidth="1"/>
    <col min="10" max="10" width="9" style="1" customWidth="1"/>
    <col min="11" max="11" width="6.5546875" style="1" customWidth="1"/>
    <col min="12" max="12" width="8.77734375" style="1" customWidth="1"/>
    <col min="13" max="15" width="6.5546875" style="1" customWidth="1"/>
    <col min="16" max="16" width="9.77734375" style="1" customWidth="1"/>
    <col min="17" max="17" width="5.44140625" style="1" customWidth="1"/>
    <col min="18" max="16384" width="9.21875" style="1"/>
  </cols>
  <sheetData>
    <row r="1" spans="1:17" ht="13.2" customHeight="1" x14ac:dyDescent="0.2">
      <c r="A1" s="94" t="s">
        <v>126</v>
      </c>
      <c r="B1" s="94"/>
      <c r="C1" s="94"/>
      <c r="D1" s="94"/>
      <c r="E1" s="94"/>
      <c r="F1" s="94"/>
    </row>
    <row r="2" spans="1:17" ht="10.8" thickBot="1" x14ac:dyDescent="0.25">
      <c r="A2" s="95"/>
      <c r="B2" s="95"/>
      <c r="C2" s="95"/>
      <c r="D2" s="95"/>
      <c r="E2" s="95"/>
      <c r="F2" s="95"/>
    </row>
    <row r="3" spans="1:17" s="3" customFormat="1" ht="21" thickBot="1" x14ac:dyDescent="0.3">
      <c r="A3" s="64" t="s">
        <v>3</v>
      </c>
      <c r="B3" s="63" t="s">
        <v>0</v>
      </c>
      <c r="C3" s="63" t="s">
        <v>1</v>
      </c>
      <c r="D3" s="64" t="s">
        <v>8</v>
      </c>
      <c r="E3" s="65" t="s">
        <v>4</v>
      </c>
      <c r="F3" s="65" t="s">
        <v>7</v>
      </c>
      <c r="G3" s="7"/>
      <c r="H3" s="7"/>
      <c r="J3" s="8"/>
      <c r="K3" s="8"/>
      <c r="L3" s="8"/>
      <c r="M3" s="8"/>
      <c r="N3" s="8"/>
      <c r="O3" s="8"/>
      <c r="P3" s="8"/>
    </row>
    <row r="4" spans="1:17" ht="21" customHeight="1" x14ac:dyDescent="0.2">
      <c r="A4" s="66" t="s">
        <v>9</v>
      </c>
      <c r="B4" s="67" t="s">
        <v>78</v>
      </c>
      <c r="C4" s="68"/>
      <c r="D4" s="73"/>
      <c r="E4" s="69"/>
      <c r="F4" s="70"/>
      <c r="G4" s="12"/>
      <c r="H4" s="12"/>
      <c r="I4" s="13"/>
      <c r="J4" s="14"/>
      <c r="K4" s="15"/>
      <c r="L4" s="14"/>
      <c r="M4" s="14"/>
      <c r="N4" s="14"/>
      <c r="O4" s="14"/>
      <c r="P4" s="16"/>
      <c r="Q4" s="17"/>
    </row>
    <row r="5" spans="1:17" ht="11.4" customHeight="1" x14ac:dyDescent="0.2">
      <c r="A5" s="18">
        <v>1</v>
      </c>
      <c r="B5" s="19" t="s">
        <v>94</v>
      </c>
      <c r="C5" s="10" t="s">
        <v>2</v>
      </c>
      <c r="D5" s="74"/>
      <c r="E5" s="11"/>
      <c r="F5" s="20">
        <f t="shared" ref="F5:F14" si="0">D5*E5</f>
        <v>0</v>
      </c>
      <c r="G5" s="21"/>
      <c r="H5" s="92"/>
      <c r="I5" s="93"/>
      <c r="J5" s="14"/>
      <c r="K5" s="14"/>
      <c r="L5" s="14"/>
      <c r="M5" s="14"/>
      <c r="N5" s="14"/>
      <c r="O5" s="14"/>
      <c r="P5" s="16"/>
      <c r="Q5" s="17"/>
    </row>
    <row r="6" spans="1:17" ht="11.4" customHeight="1" x14ac:dyDescent="0.2">
      <c r="A6" s="18">
        <v>2</v>
      </c>
      <c r="B6" s="19" t="s">
        <v>95</v>
      </c>
      <c r="C6" s="10" t="s">
        <v>2</v>
      </c>
      <c r="D6" s="74"/>
      <c r="E6" s="11"/>
      <c r="F6" s="20">
        <f t="shared" si="0"/>
        <v>0</v>
      </c>
      <c r="G6" s="21"/>
      <c r="H6" s="21"/>
    </row>
    <row r="7" spans="1:17" ht="11.4" customHeight="1" x14ac:dyDescent="0.2">
      <c r="A7" s="22">
        <v>3</v>
      </c>
      <c r="B7" s="19" t="s">
        <v>96</v>
      </c>
      <c r="C7" s="10" t="s">
        <v>2</v>
      </c>
      <c r="D7" s="39">
        <v>15</v>
      </c>
      <c r="E7" s="89"/>
      <c r="F7" s="20">
        <f t="shared" si="0"/>
        <v>0</v>
      </c>
      <c r="G7" s="21"/>
      <c r="H7" s="21"/>
    </row>
    <row r="8" spans="1:17" ht="11.4" customHeight="1" x14ac:dyDescent="0.2">
      <c r="A8" s="22">
        <v>4</v>
      </c>
      <c r="B8" s="19" t="s">
        <v>14</v>
      </c>
      <c r="C8" s="10" t="s">
        <v>2</v>
      </c>
      <c r="D8" s="39"/>
      <c r="E8" s="23"/>
      <c r="F8" s="20">
        <f t="shared" si="0"/>
        <v>0</v>
      </c>
      <c r="G8" s="21"/>
      <c r="H8" s="21"/>
      <c r="L8" s="24"/>
    </row>
    <row r="9" spans="1:17" ht="11.4" customHeight="1" x14ac:dyDescent="0.2">
      <c r="A9" s="22">
        <v>5</v>
      </c>
      <c r="B9" s="19" t="s">
        <v>128</v>
      </c>
      <c r="C9" s="25" t="s">
        <v>2</v>
      </c>
      <c r="D9" s="39"/>
      <c r="E9" s="96"/>
      <c r="F9" s="20">
        <f t="shared" si="0"/>
        <v>0</v>
      </c>
      <c r="G9" s="21"/>
      <c r="H9" s="21"/>
    </row>
    <row r="10" spans="1:17" ht="11.4" customHeight="1" x14ac:dyDescent="0.2">
      <c r="A10" s="22">
        <f>A9+1</f>
        <v>6</v>
      </c>
      <c r="B10" s="19" t="s">
        <v>127</v>
      </c>
      <c r="C10" s="25" t="s">
        <v>2</v>
      </c>
      <c r="D10" s="39">
        <v>16</v>
      </c>
      <c r="E10" s="89"/>
      <c r="F10" s="20">
        <f t="shared" si="0"/>
        <v>0</v>
      </c>
      <c r="G10" s="21"/>
      <c r="H10" s="21"/>
    </row>
    <row r="11" spans="1:17" ht="11.4" customHeight="1" x14ac:dyDescent="0.2">
      <c r="A11" s="22">
        <f>A10+1</f>
        <v>7</v>
      </c>
      <c r="B11" s="19" t="s">
        <v>6</v>
      </c>
      <c r="C11" s="25" t="s">
        <v>2</v>
      </c>
      <c r="D11" s="39"/>
      <c r="E11" s="23"/>
      <c r="F11" s="20">
        <f t="shared" si="0"/>
        <v>0</v>
      </c>
      <c r="G11" s="21"/>
      <c r="H11" s="21"/>
    </row>
    <row r="12" spans="1:17" ht="11.4" customHeight="1" x14ac:dyDescent="0.2">
      <c r="A12" s="22">
        <f>A11+1</f>
        <v>8</v>
      </c>
      <c r="B12" s="19" t="s">
        <v>15</v>
      </c>
      <c r="C12" s="25" t="s">
        <v>2</v>
      </c>
      <c r="D12" s="39"/>
      <c r="E12" s="23"/>
      <c r="F12" s="20">
        <f t="shared" si="0"/>
        <v>0</v>
      </c>
      <c r="G12" s="21"/>
      <c r="H12" s="21"/>
    </row>
    <row r="13" spans="1:17" ht="11.4" customHeight="1" x14ac:dyDescent="0.2">
      <c r="A13" s="22">
        <f>A12+1</f>
        <v>9</v>
      </c>
      <c r="B13" s="19" t="s">
        <v>16</v>
      </c>
      <c r="C13" s="25" t="s">
        <v>2</v>
      </c>
      <c r="D13" s="39"/>
      <c r="E13" s="23"/>
      <c r="F13" s="20">
        <f t="shared" si="0"/>
        <v>0</v>
      </c>
      <c r="G13" s="21"/>
      <c r="H13" s="21"/>
    </row>
    <row r="14" spans="1:17" ht="11.4" customHeight="1" x14ac:dyDescent="0.2">
      <c r="A14" s="22">
        <f>A13+1</f>
        <v>10</v>
      </c>
      <c r="B14" s="19" t="s">
        <v>17</v>
      </c>
      <c r="C14" s="25" t="s">
        <v>2</v>
      </c>
      <c r="D14" s="39"/>
      <c r="E14" s="23"/>
      <c r="F14" s="20">
        <f t="shared" si="0"/>
        <v>0</v>
      </c>
      <c r="G14" s="21"/>
      <c r="H14" s="21"/>
    </row>
    <row r="15" spans="1:17" ht="11.4" customHeight="1" x14ac:dyDescent="0.2">
      <c r="A15" s="22">
        <v>11</v>
      </c>
      <c r="B15" s="19" t="s">
        <v>85</v>
      </c>
      <c r="C15" s="25"/>
      <c r="D15" s="39"/>
      <c r="E15" s="23"/>
      <c r="F15" s="20"/>
      <c r="G15" s="21"/>
      <c r="H15" s="21"/>
    </row>
    <row r="16" spans="1:17" ht="13.8" customHeight="1" x14ac:dyDescent="0.2">
      <c r="A16" s="22"/>
      <c r="B16" s="38" t="s">
        <v>45</v>
      </c>
      <c r="C16" s="25" t="s">
        <v>2</v>
      </c>
      <c r="D16" s="75">
        <f>SUM(D5:D14)</f>
        <v>31</v>
      </c>
      <c r="E16" s="26"/>
      <c r="F16" s="27">
        <f>SUM(F5:F14)</f>
        <v>0</v>
      </c>
      <c r="G16" s="28"/>
      <c r="H16" s="28"/>
    </row>
    <row r="17" spans="1:10" ht="22.2" customHeight="1" x14ac:dyDescent="0.2">
      <c r="A17" s="29" t="s">
        <v>10</v>
      </c>
      <c r="B17" s="30" t="s">
        <v>79</v>
      </c>
      <c r="C17" s="25"/>
      <c r="D17" s="76"/>
      <c r="E17" s="23"/>
      <c r="F17" s="20"/>
      <c r="G17" s="21"/>
      <c r="H17" s="21"/>
      <c r="J17" s="32"/>
    </row>
    <row r="18" spans="1:10" ht="20.399999999999999" customHeight="1" x14ac:dyDescent="0.2">
      <c r="A18" s="22">
        <v>1</v>
      </c>
      <c r="B18" s="33" t="s">
        <v>66</v>
      </c>
      <c r="C18" s="25" t="s">
        <v>2</v>
      </c>
      <c r="D18" s="77"/>
      <c r="E18" s="23"/>
      <c r="F18" s="20">
        <f t="shared" ref="F18:F23" si="1">D18*E18</f>
        <v>0</v>
      </c>
      <c r="G18" s="21"/>
      <c r="H18" s="21"/>
    </row>
    <row r="19" spans="1:10" ht="20.399999999999999" customHeight="1" x14ac:dyDescent="0.2">
      <c r="A19" s="22">
        <v>2</v>
      </c>
      <c r="B19" s="33" t="s">
        <v>67</v>
      </c>
      <c r="C19" s="25" t="s">
        <v>2</v>
      </c>
      <c r="D19" s="77"/>
      <c r="E19" s="34"/>
      <c r="F19" s="20">
        <f t="shared" si="1"/>
        <v>0</v>
      </c>
      <c r="G19" s="21"/>
      <c r="H19" s="21"/>
    </row>
    <row r="20" spans="1:10" ht="20.399999999999999" customHeight="1" x14ac:dyDescent="0.2">
      <c r="A20" s="22">
        <v>3</v>
      </c>
      <c r="B20" s="33" t="s">
        <v>68</v>
      </c>
      <c r="C20" s="25" t="s">
        <v>2</v>
      </c>
      <c r="D20" s="77"/>
      <c r="E20" s="34"/>
      <c r="F20" s="20">
        <f t="shared" si="1"/>
        <v>0</v>
      </c>
      <c r="G20" s="21"/>
      <c r="H20" s="21"/>
    </row>
    <row r="21" spans="1:10" ht="20.399999999999999" customHeight="1" x14ac:dyDescent="0.2">
      <c r="A21" s="22">
        <f>A20+1</f>
        <v>4</v>
      </c>
      <c r="B21" s="33" t="s">
        <v>69</v>
      </c>
      <c r="C21" s="25" t="s">
        <v>2</v>
      </c>
      <c r="D21" s="77"/>
      <c r="E21" s="34"/>
      <c r="F21" s="20">
        <f t="shared" si="1"/>
        <v>0</v>
      </c>
      <c r="G21" s="21"/>
      <c r="H21" s="21"/>
    </row>
    <row r="22" spans="1:10" ht="20.399999999999999" customHeight="1" x14ac:dyDescent="0.2">
      <c r="A22" s="22">
        <f>A21+1</f>
        <v>5</v>
      </c>
      <c r="B22" s="33" t="s">
        <v>70</v>
      </c>
      <c r="C22" s="25" t="s">
        <v>2</v>
      </c>
      <c r="D22" s="77"/>
      <c r="E22" s="34"/>
      <c r="F22" s="20">
        <f t="shared" si="1"/>
        <v>0</v>
      </c>
      <c r="G22" s="21"/>
      <c r="H22" s="21"/>
    </row>
    <row r="23" spans="1:10" ht="20.399999999999999" customHeight="1" x14ac:dyDescent="0.2">
      <c r="A23" s="22">
        <f>A22+1</f>
        <v>6</v>
      </c>
      <c r="B23" s="33" t="s">
        <v>71</v>
      </c>
      <c r="C23" s="25" t="s">
        <v>2</v>
      </c>
      <c r="D23" s="77"/>
      <c r="E23" s="34"/>
      <c r="F23" s="20">
        <f t="shared" si="1"/>
        <v>0</v>
      </c>
      <c r="G23" s="21"/>
      <c r="H23" s="21"/>
    </row>
    <row r="24" spans="1:10" s="2" customFormat="1" ht="23.4" customHeight="1" x14ac:dyDescent="0.2">
      <c r="A24" s="35"/>
      <c r="B24" s="38" t="s">
        <v>46</v>
      </c>
      <c r="C24" s="25" t="s">
        <v>2</v>
      </c>
      <c r="D24" s="78">
        <f>SUM(D18:D23)</f>
        <v>0</v>
      </c>
      <c r="E24" s="37"/>
      <c r="F24" s="27">
        <f>SUM(F18:F23)</f>
        <v>0</v>
      </c>
      <c r="G24" s="28"/>
      <c r="H24" s="28"/>
    </row>
    <row r="25" spans="1:10" s="2" customFormat="1" ht="23.4" customHeight="1" x14ac:dyDescent="0.2">
      <c r="A25" s="29" t="s">
        <v>11</v>
      </c>
      <c r="B25" s="30" t="s">
        <v>47</v>
      </c>
      <c r="C25" s="29"/>
      <c r="D25" s="79"/>
      <c r="E25" s="37"/>
      <c r="F25" s="27"/>
      <c r="G25" s="28"/>
      <c r="H25" s="28"/>
    </row>
    <row r="26" spans="1:10" ht="32.4" customHeight="1" x14ac:dyDescent="0.2">
      <c r="A26" s="22">
        <v>1</v>
      </c>
      <c r="B26" s="33" t="s">
        <v>120</v>
      </c>
      <c r="C26" s="25" t="s">
        <v>2</v>
      </c>
      <c r="D26" s="77">
        <v>3</v>
      </c>
      <c r="E26" s="90"/>
      <c r="F26" s="20">
        <f t="shared" ref="F26:F33" si="2">D26*E26</f>
        <v>0</v>
      </c>
      <c r="G26" s="21"/>
      <c r="H26" s="21"/>
      <c r="J26" s="32"/>
    </row>
    <row r="27" spans="1:10" ht="32.4" customHeight="1" x14ac:dyDescent="0.2">
      <c r="A27" s="22">
        <v>2</v>
      </c>
      <c r="B27" s="33" t="s">
        <v>121</v>
      </c>
      <c r="C27" s="25" t="s">
        <v>2</v>
      </c>
      <c r="D27" s="77">
        <v>2</v>
      </c>
      <c r="E27" s="90"/>
      <c r="F27" s="20">
        <f t="shared" si="2"/>
        <v>0</v>
      </c>
      <c r="G27" s="21"/>
      <c r="H27" s="21"/>
      <c r="J27" s="32"/>
    </row>
    <row r="28" spans="1:10" ht="32.4" customHeight="1" x14ac:dyDescent="0.2">
      <c r="A28" s="22">
        <v>3</v>
      </c>
      <c r="B28" s="33" t="s">
        <v>72</v>
      </c>
      <c r="C28" s="25" t="s">
        <v>2</v>
      </c>
      <c r="D28" s="77"/>
      <c r="E28" s="34"/>
      <c r="F28" s="20">
        <f t="shared" si="2"/>
        <v>0</v>
      </c>
      <c r="G28" s="21"/>
      <c r="H28" s="21"/>
    </row>
    <row r="29" spans="1:10" ht="32.4" customHeight="1" x14ac:dyDescent="0.2">
      <c r="A29" s="22">
        <v>4</v>
      </c>
      <c r="B29" s="33" t="s">
        <v>73</v>
      </c>
      <c r="C29" s="25" t="s">
        <v>2</v>
      </c>
      <c r="D29" s="77"/>
      <c r="E29" s="34"/>
      <c r="F29" s="20">
        <f t="shared" si="2"/>
        <v>0</v>
      </c>
      <c r="G29" s="21"/>
      <c r="H29" s="21"/>
    </row>
    <row r="30" spans="1:10" ht="32.4" customHeight="1" x14ac:dyDescent="0.2">
      <c r="A30" s="22">
        <v>5</v>
      </c>
      <c r="B30" s="33" t="s">
        <v>74</v>
      </c>
      <c r="C30" s="25" t="s">
        <v>2</v>
      </c>
      <c r="D30" s="77">
        <v>177</v>
      </c>
      <c r="E30" s="90"/>
      <c r="F30" s="20">
        <f t="shared" si="2"/>
        <v>0</v>
      </c>
      <c r="G30" s="21"/>
      <c r="H30" s="21"/>
    </row>
    <row r="31" spans="1:10" ht="32.4" customHeight="1" x14ac:dyDescent="0.2">
      <c r="A31" s="22">
        <v>6</v>
      </c>
      <c r="B31" s="33" t="s">
        <v>75</v>
      </c>
      <c r="C31" s="25" t="s">
        <v>2</v>
      </c>
      <c r="D31" s="77"/>
      <c r="E31" s="34"/>
      <c r="F31" s="20">
        <f t="shared" si="2"/>
        <v>0</v>
      </c>
      <c r="G31" s="21"/>
      <c r="H31" s="21"/>
    </row>
    <row r="32" spans="1:10" ht="32.4" customHeight="1" x14ac:dyDescent="0.2">
      <c r="A32" s="22">
        <v>7</v>
      </c>
      <c r="B32" s="33" t="s">
        <v>76</v>
      </c>
      <c r="C32" s="25" t="s">
        <v>2</v>
      </c>
      <c r="D32" s="77"/>
      <c r="E32" s="34"/>
      <c r="F32" s="20">
        <f t="shared" si="2"/>
        <v>0</v>
      </c>
      <c r="G32" s="21"/>
      <c r="H32" s="21"/>
    </row>
    <row r="33" spans="1:14" ht="32.4" customHeight="1" x14ac:dyDescent="0.2">
      <c r="A33" s="22">
        <v>8</v>
      </c>
      <c r="B33" s="33" t="s">
        <v>77</v>
      </c>
      <c r="C33" s="25" t="s">
        <v>2</v>
      </c>
      <c r="D33" s="77"/>
      <c r="E33" s="34"/>
      <c r="F33" s="20">
        <f t="shared" si="2"/>
        <v>0</v>
      </c>
      <c r="G33" s="21"/>
      <c r="H33" s="21"/>
    </row>
    <row r="34" spans="1:14" s="2" customFormat="1" ht="24" customHeight="1" x14ac:dyDescent="0.2">
      <c r="A34" s="35"/>
      <c r="B34" s="38" t="s">
        <v>80</v>
      </c>
      <c r="C34" s="25" t="s">
        <v>2</v>
      </c>
      <c r="D34" s="80">
        <f>SUM(D26:D33)</f>
        <v>182</v>
      </c>
      <c r="E34" s="37"/>
      <c r="F34" s="27">
        <f>SUM(F26:F33)</f>
        <v>0</v>
      </c>
      <c r="G34" s="28"/>
      <c r="H34" s="28"/>
    </row>
    <row r="35" spans="1:14" s="2" customFormat="1" ht="24" customHeight="1" x14ac:dyDescent="0.2">
      <c r="A35" s="35" t="s">
        <v>12</v>
      </c>
      <c r="B35" s="30" t="s">
        <v>48</v>
      </c>
      <c r="C35" s="25"/>
      <c r="D35" s="81"/>
      <c r="E35" s="37"/>
      <c r="F35" s="27"/>
      <c r="G35" s="28"/>
      <c r="H35" s="28"/>
    </row>
    <row r="36" spans="1:14" s="2" customFormat="1" ht="12" customHeight="1" x14ac:dyDescent="0.2">
      <c r="A36" s="22">
        <v>1</v>
      </c>
      <c r="B36" s="33" t="s">
        <v>56</v>
      </c>
      <c r="C36" s="25" t="s">
        <v>2</v>
      </c>
      <c r="D36" s="39"/>
      <c r="E36" s="37"/>
      <c r="F36" s="20">
        <f>D36*E36</f>
        <v>0</v>
      </c>
      <c r="G36" s="28"/>
      <c r="H36" s="28"/>
    </row>
    <row r="37" spans="1:14" s="2" customFormat="1" ht="12" customHeight="1" x14ac:dyDescent="0.2">
      <c r="A37" s="22">
        <v>2</v>
      </c>
      <c r="B37" s="33" t="s">
        <v>57</v>
      </c>
      <c r="C37" s="25" t="s">
        <v>2</v>
      </c>
      <c r="D37" s="39"/>
      <c r="E37" s="37"/>
      <c r="F37" s="20">
        <f>D37*E37</f>
        <v>0</v>
      </c>
      <c r="G37" s="28"/>
      <c r="H37" s="28"/>
    </row>
    <row r="38" spans="1:14" s="2" customFormat="1" ht="12" customHeight="1" x14ac:dyDescent="0.2">
      <c r="A38" s="22">
        <v>3</v>
      </c>
      <c r="B38" s="33" t="s">
        <v>58</v>
      </c>
      <c r="C38" s="25" t="s">
        <v>2</v>
      </c>
      <c r="D38" s="39"/>
      <c r="E38" s="37"/>
      <c r="F38" s="20">
        <f>D38*E38</f>
        <v>0</v>
      </c>
      <c r="G38" s="28"/>
      <c r="H38" s="28"/>
    </row>
    <row r="39" spans="1:14" s="2" customFormat="1" ht="12" customHeight="1" x14ac:dyDescent="0.2">
      <c r="A39" s="22">
        <v>4</v>
      </c>
      <c r="B39" s="33" t="s">
        <v>59</v>
      </c>
      <c r="C39" s="25" t="s">
        <v>2</v>
      </c>
      <c r="D39" s="39"/>
      <c r="E39" s="37"/>
      <c r="F39" s="20">
        <f>D39*E39</f>
        <v>0</v>
      </c>
      <c r="G39" s="28"/>
      <c r="H39" s="28"/>
    </row>
    <row r="40" spans="1:14" s="2" customFormat="1" ht="18" customHeight="1" x14ac:dyDescent="0.2">
      <c r="A40" s="35"/>
      <c r="B40" s="38" t="s">
        <v>49</v>
      </c>
      <c r="C40" s="25"/>
      <c r="D40" s="81">
        <f>SUM(D36:D39)</f>
        <v>0</v>
      </c>
      <c r="E40" s="37"/>
      <c r="F40" s="27">
        <f>SUM(F36:F39)</f>
        <v>0</v>
      </c>
      <c r="G40" s="28"/>
      <c r="H40" s="28"/>
    </row>
    <row r="41" spans="1:14" x14ac:dyDescent="0.2">
      <c r="A41" s="29" t="s">
        <v>13</v>
      </c>
      <c r="B41" s="58" t="s">
        <v>60</v>
      </c>
      <c r="C41" s="25"/>
      <c r="D41" s="39"/>
      <c r="E41" s="31"/>
      <c r="F41" s="20"/>
      <c r="G41" s="21"/>
      <c r="H41" s="21"/>
    </row>
    <row r="42" spans="1:14" x14ac:dyDescent="0.2">
      <c r="A42" s="22">
        <v>1</v>
      </c>
      <c r="B42" s="40" t="s">
        <v>61</v>
      </c>
      <c r="C42" s="25" t="s">
        <v>2</v>
      </c>
      <c r="D42" s="39"/>
      <c r="E42" s="34"/>
      <c r="F42" s="20">
        <f>D42*E42</f>
        <v>0</v>
      </c>
      <c r="G42" s="21"/>
      <c r="H42" s="21"/>
    </row>
    <row r="43" spans="1:14" x14ac:dyDescent="0.2">
      <c r="A43" s="22">
        <v>2</v>
      </c>
      <c r="B43" s="40" t="s">
        <v>62</v>
      </c>
      <c r="C43" s="25"/>
      <c r="D43" s="39"/>
      <c r="E43" s="34"/>
      <c r="F43" s="20">
        <f>D43*E43</f>
        <v>0</v>
      </c>
      <c r="G43" s="21"/>
      <c r="H43" s="21"/>
    </row>
    <row r="44" spans="1:14" x14ac:dyDescent="0.2">
      <c r="A44" s="22">
        <f>A43+1</f>
        <v>3</v>
      </c>
      <c r="B44" s="40" t="s">
        <v>63</v>
      </c>
      <c r="C44" s="25" t="s">
        <v>2</v>
      </c>
      <c r="D44" s="39"/>
      <c r="E44" s="34"/>
      <c r="F44" s="20">
        <f>D44*E44</f>
        <v>0</v>
      </c>
      <c r="G44" s="21"/>
      <c r="H44" s="21"/>
      <c r="N44" s="24"/>
    </row>
    <row r="45" spans="1:14" x14ac:dyDescent="0.2">
      <c r="A45" s="22">
        <f>A44+1</f>
        <v>4</v>
      </c>
      <c r="B45" s="40" t="s">
        <v>64</v>
      </c>
      <c r="C45" s="25" t="s">
        <v>2</v>
      </c>
      <c r="D45" s="39"/>
      <c r="E45" s="34"/>
      <c r="F45" s="20">
        <f>D45*E45</f>
        <v>0</v>
      </c>
      <c r="G45" s="21"/>
      <c r="H45" s="21"/>
    </row>
    <row r="46" spans="1:14" x14ac:dyDescent="0.2">
      <c r="A46" s="22">
        <f>A45+1</f>
        <v>5</v>
      </c>
      <c r="B46" s="40" t="s">
        <v>65</v>
      </c>
      <c r="C46" s="25" t="s">
        <v>2</v>
      </c>
      <c r="D46" s="39"/>
      <c r="E46" s="34"/>
      <c r="F46" s="20">
        <f>D46*E46</f>
        <v>0</v>
      </c>
      <c r="G46" s="21"/>
      <c r="H46" s="21"/>
    </row>
    <row r="47" spans="1:14" x14ac:dyDescent="0.2">
      <c r="A47" s="35"/>
      <c r="B47" s="42" t="s">
        <v>37</v>
      </c>
      <c r="C47" s="41"/>
      <c r="D47" s="81">
        <f>SUM(D42:D46)</f>
        <v>0</v>
      </c>
      <c r="E47" s="37"/>
      <c r="F47" s="27">
        <f>SUM(F42:F46)</f>
        <v>0</v>
      </c>
      <c r="G47" s="21"/>
      <c r="H47" s="21"/>
    </row>
    <row r="48" spans="1:14" x14ac:dyDescent="0.2">
      <c r="A48" s="35" t="s">
        <v>18</v>
      </c>
      <c r="B48" s="42" t="s">
        <v>50</v>
      </c>
      <c r="C48" s="41"/>
      <c r="D48" s="81"/>
      <c r="E48" s="37"/>
      <c r="F48" s="27"/>
      <c r="G48" s="21"/>
      <c r="H48" s="21"/>
    </row>
    <row r="49" spans="1:8" ht="20.399999999999999" x14ac:dyDescent="0.2">
      <c r="A49" s="22">
        <v>1</v>
      </c>
      <c r="B49" s="40" t="s">
        <v>20</v>
      </c>
      <c r="C49" s="25" t="s">
        <v>122</v>
      </c>
      <c r="D49" s="39"/>
      <c r="E49" s="34"/>
      <c r="F49" s="20">
        <f t="shared" ref="F49:F54" si="3">D49*E49</f>
        <v>0</v>
      </c>
      <c r="G49" s="21"/>
      <c r="H49" s="21"/>
    </row>
    <row r="50" spans="1:8" ht="20.399999999999999" x14ac:dyDescent="0.2">
      <c r="A50" s="22">
        <v>2</v>
      </c>
      <c r="B50" s="40" t="s">
        <v>21</v>
      </c>
      <c r="C50" s="25" t="s">
        <v>122</v>
      </c>
      <c r="D50" s="39"/>
      <c r="E50" s="34"/>
      <c r="F50" s="20">
        <f t="shared" si="3"/>
        <v>0</v>
      </c>
      <c r="G50" s="21"/>
      <c r="H50" s="21"/>
    </row>
    <row r="51" spans="1:8" ht="20.399999999999999" x14ac:dyDescent="0.2">
      <c r="A51" s="22">
        <v>3</v>
      </c>
      <c r="B51" s="40" t="s">
        <v>123</v>
      </c>
      <c r="C51" s="25" t="s">
        <v>122</v>
      </c>
      <c r="D51" s="39">
        <v>134</v>
      </c>
      <c r="E51" s="90"/>
      <c r="F51" s="20">
        <f t="shared" si="3"/>
        <v>0</v>
      </c>
      <c r="G51" s="21"/>
      <c r="H51" s="21"/>
    </row>
    <row r="52" spans="1:8" ht="20.399999999999999" x14ac:dyDescent="0.2">
      <c r="A52" s="22">
        <v>4</v>
      </c>
      <c r="B52" s="40" t="s">
        <v>22</v>
      </c>
      <c r="C52" s="25" t="s">
        <v>122</v>
      </c>
      <c r="D52" s="39"/>
      <c r="E52" s="34"/>
      <c r="F52" s="20">
        <f t="shared" si="3"/>
        <v>0</v>
      </c>
      <c r="G52" s="21"/>
      <c r="H52" s="21"/>
    </row>
    <row r="53" spans="1:8" ht="20.399999999999999" x14ac:dyDescent="0.2">
      <c r="A53" s="22">
        <f>A52+1</f>
        <v>5</v>
      </c>
      <c r="B53" s="40" t="s">
        <v>23</v>
      </c>
      <c r="C53" s="25" t="s">
        <v>122</v>
      </c>
      <c r="D53" s="39"/>
      <c r="E53" s="34"/>
      <c r="F53" s="20">
        <f t="shared" si="3"/>
        <v>0</v>
      </c>
      <c r="G53" s="21"/>
      <c r="H53" s="21"/>
    </row>
    <row r="54" spans="1:8" ht="20.399999999999999" x14ac:dyDescent="0.2">
      <c r="A54" s="22">
        <f>A53+1</f>
        <v>6</v>
      </c>
      <c r="B54" s="40" t="s">
        <v>24</v>
      </c>
      <c r="C54" s="25" t="s">
        <v>122</v>
      </c>
      <c r="D54" s="39"/>
      <c r="E54" s="34"/>
      <c r="F54" s="20">
        <f t="shared" si="3"/>
        <v>0</v>
      </c>
      <c r="G54" s="21"/>
      <c r="H54" s="21"/>
    </row>
    <row r="55" spans="1:8" ht="20.399999999999999" x14ac:dyDescent="0.2">
      <c r="A55" s="35"/>
      <c r="B55" s="42" t="s">
        <v>38</v>
      </c>
      <c r="C55" s="41"/>
      <c r="D55" s="81">
        <f>SUM(D49:D54)</f>
        <v>134</v>
      </c>
      <c r="E55" s="37"/>
      <c r="F55" s="27">
        <f>SUM(F49:F54)</f>
        <v>0</v>
      </c>
      <c r="G55" s="21"/>
      <c r="H55" s="21"/>
    </row>
    <row r="56" spans="1:8" x14ac:dyDescent="0.2">
      <c r="A56" s="35" t="s">
        <v>19</v>
      </c>
      <c r="B56" s="42" t="s">
        <v>51</v>
      </c>
      <c r="C56" s="41"/>
      <c r="D56" s="81"/>
      <c r="E56" s="37"/>
      <c r="F56" s="27"/>
      <c r="G56" s="21"/>
      <c r="H56" s="21"/>
    </row>
    <row r="57" spans="1:8" x14ac:dyDescent="0.2">
      <c r="A57" s="22">
        <v>1</v>
      </c>
      <c r="B57" s="40" t="s">
        <v>52</v>
      </c>
      <c r="C57" s="25" t="s">
        <v>2</v>
      </c>
      <c r="D57" s="39"/>
      <c r="E57" s="34"/>
      <c r="F57" s="20">
        <f>D57*E57</f>
        <v>0</v>
      </c>
      <c r="G57" s="21"/>
      <c r="H57" s="21"/>
    </row>
    <row r="58" spans="1:8" x14ac:dyDescent="0.2">
      <c r="A58" s="22">
        <f>A57+1</f>
        <v>2</v>
      </c>
      <c r="B58" s="40" t="s">
        <v>53</v>
      </c>
      <c r="C58" s="25" t="s">
        <v>2</v>
      </c>
      <c r="D58" s="39"/>
      <c r="E58" s="34"/>
      <c r="F58" s="20">
        <f>D58*E58</f>
        <v>0</v>
      </c>
      <c r="G58" s="21"/>
      <c r="H58" s="21"/>
    </row>
    <row r="59" spans="1:8" x14ac:dyDescent="0.2">
      <c r="A59" s="22">
        <f>A58+1</f>
        <v>3</v>
      </c>
      <c r="B59" s="40" t="s">
        <v>54</v>
      </c>
      <c r="C59" s="25"/>
      <c r="D59" s="39"/>
      <c r="E59" s="34"/>
      <c r="F59" s="20">
        <f>D59*E59</f>
        <v>0</v>
      </c>
      <c r="G59" s="21"/>
      <c r="H59" s="21"/>
    </row>
    <row r="60" spans="1:8" x14ac:dyDescent="0.2">
      <c r="A60" s="22">
        <f>A59+1</f>
        <v>4</v>
      </c>
      <c r="B60" s="40" t="s">
        <v>55</v>
      </c>
      <c r="C60" s="25" t="s">
        <v>2</v>
      </c>
      <c r="D60" s="39"/>
      <c r="E60" s="34"/>
      <c r="F60" s="20">
        <f>D60*E60</f>
        <v>0</v>
      </c>
      <c r="G60" s="21"/>
      <c r="H60" s="21"/>
    </row>
    <row r="61" spans="1:8" s="2" customFormat="1" ht="15" customHeight="1" x14ac:dyDescent="0.2">
      <c r="A61" s="35"/>
      <c r="B61" s="43" t="s">
        <v>39</v>
      </c>
      <c r="C61" s="41"/>
      <c r="D61" s="82">
        <f>SUM(D57:D60)</f>
        <v>0</v>
      </c>
      <c r="E61" s="37"/>
      <c r="F61" s="27">
        <f>SUM(F57:F60)</f>
        <v>0</v>
      </c>
      <c r="G61" s="28"/>
      <c r="H61" s="28"/>
    </row>
    <row r="62" spans="1:8" s="2" customFormat="1" ht="22.8" customHeight="1" x14ac:dyDescent="0.2">
      <c r="A62" s="35" t="s">
        <v>25</v>
      </c>
      <c r="B62" s="38" t="s">
        <v>44</v>
      </c>
      <c r="C62" s="41"/>
      <c r="D62" s="82"/>
      <c r="E62" s="37"/>
      <c r="F62" s="27"/>
      <c r="G62" s="28"/>
      <c r="H62" s="28"/>
    </row>
    <row r="63" spans="1:8" x14ac:dyDescent="0.2">
      <c r="A63" s="22">
        <v>1</v>
      </c>
      <c r="B63" s="33" t="s">
        <v>26</v>
      </c>
      <c r="C63" s="25" t="s">
        <v>2</v>
      </c>
      <c r="D63" s="39"/>
      <c r="E63" s="23"/>
      <c r="F63" s="20">
        <f>D63*E63</f>
        <v>0</v>
      </c>
      <c r="G63" s="21"/>
      <c r="H63" s="21"/>
    </row>
    <row r="64" spans="1:8" x14ac:dyDescent="0.2">
      <c r="A64" s="22">
        <v>2</v>
      </c>
      <c r="B64" s="33" t="s">
        <v>27</v>
      </c>
      <c r="C64" s="25" t="s">
        <v>2</v>
      </c>
      <c r="D64" s="39"/>
      <c r="E64" s="23"/>
      <c r="F64" s="20">
        <f>D64*E64</f>
        <v>0</v>
      </c>
      <c r="G64" s="21"/>
      <c r="H64" s="21"/>
    </row>
    <row r="65" spans="1:9" x14ac:dyDescent="0.2">
      <c r="A65" s="22">
        <v>3</v>
      </c>
      <c r="B65" s="33" t="s">
        <v>28</v>
      </c>
      <c r="C65" s="25" t="s">
        <v>2</v>
      </c>
      <c r="D65" s="39"/>
      <c r="E65" s="23"/>
      <c r="F65" s="20">
        <f>D65*E65</f>
        <v>0</v>
      </c>
      <c r="G65" s="21"/>
      <c r="H65" s="21"/>
    </row>
    <row r="66" spans="1:9" x14ac:dyDescent="0.2">
      <c r="A66" s="22"/>
      <c r="B66" s="19" t="s">
        <v>5</v>
      </c>
      <c r="C66" s="25" t="s">
        <v>2</v>
      </c>
      <c r="D66" s="39"/>
      <c r="E66" s="23"/>
      <c r="F66" s="20">
        <f>D66*E66</f>
        <v>0</v>
      </c>
      <c r="G66" s="21"/>
      <c r="H66" s="21"/>
    </row>
    <row r="67" spans="1:9" ht="21.6" customHeight="1" x14ac:dyDescent="0.2">
      <c r="A67" s="22"/>
      <c r="B67" s="36" t="s">
        <v>40</v>
      </c>
      <c r="C67" s="10"/>
      <c r="D67" s="81">
        <f>SUM(D63:D65)</f>
        <v>0</v>
      </c>
      <c r="E67" s="23"/>
      <c r="F67" s="27">
        <f>SUM(F63:F66)</f>
        <v>0</v>
      </c>
      <c r="G67" s="28"/>
      <c r="H67" s="44"/>
    </row>
    <row r="68" spans="1:9" ht="10.8" thickBot="1" x14ac:dyDescent="0.25">
      <c r="A68" s="8" t="s">
        <v>41</v>
      </c>
      <c r="B68" s="2" t="s">
        <v>30</v>
      </c>
      <c r="E68" s="45"/>
    </row>
    <row r="69" spans="1:9" s="3" customFormat="1" ht="24.6" customHeight="1" thickBot="1" x14ac:dyDescent="0.3">
      <c r="A69" s="64" t="s">
        <v>3</v>
      </c>
      <c r="B69" s="63" t="s">
        <v>0</v>
      </c>
      <c r="C69" s="63" t="s">
        <v>1</v>
      </c>
      <c r="D69" s="64" t="s">
        <v>8</v>
      </c>
      <c r="E69" s="65" t="s">
        <v>4</v>
      </c>
      <c r="F69" s="65" t="s">
        <v>7</v>
      </c>
      <c r="G69" s="7"/>
      <c r="H69" s="7"/>
    </row>
    <row r="70" spans="1:9" x14ac:dyDescent="0.2">
      <c r="A70" s="18"/>
      <c r="B70" s="9" t="s">
        <v>29</v>
      </c>
      <c r="C70" s="10"/>
      <c r="D70" s="76"/>
      <c r="E70" s="11"/>
      <c r="F70" s="20"/>
      <c r="G70" s="21"/>
      <c r="H70" s="21"/>
    </row>
    <row r="71" spans="1:9" x14ac:dyDescent="0.2">
      <c r="A71" s="22">
        <v>1</v>
      </c>
      <c r="B71" s="19" t="s">
        <v>89</v>
      </c>
      <c r="C71" s="10" t="s">
        <v>2</v>
      </c>
      <c r="D71" s="77"/>
      <c r="E71" s="23"/>
      <c r="F71" s="20">
        <f>D71*E71</f>
        <v>0</v>
      </c>
      <c r="G71" s="21"/>
      <c r="H71" s="21"/>
    </row>
    <row r="72" spans="1:9" x14ac:dyDescent="0.2">
      <c r="A72" s="22">
        <f>A71+1</f>
        <v>2</v>
      </c>
      <c r="B72" s="19" t="s">
        <v>90</v>
      </c>
      <c r="C72" s="25" t="s">
        <v>2</v>
      </c>
      <c r="D72" s="77"/>
      <c r="E72" s="23"/>
      <c r="F72" s="20">
        <f>D72*E72</f>
        <v>0</v>
      </c>
      <c r="G72" s="21"/>
      <c r="H72" s="21"/>
    </row>
    <row r="73" spans="1:9" x14ac:dyDescent="0.2">
      <c r="A73" s="22">
        <f>A72+1</f>
        <v>3</v>
      </c>
      <c r="B73" s="19" t="s">
        <v>91</v>
      </c>
      <c r="C73" s="25" t="s">
        <v>2</v>
      </c>
      <c r="D73" s="77">
        <v>47</v>
      </c>
      <c r="E73" s="91"/>
      <c r="F73" s="20">
        <f>D73*E73</f>
        <v>0</v>
      </c>
      <c r="G73" s="21"/>
      <c r="H73" s="21"/>
    </row>
    <row r="74" spans="1:9" ht="9" customHeight="1" x14ac:dyDescent="0.2">
      <c r="A74" s="22">
        <f>A73+1</f>
        <v>4</v>
      </c>
      <c r="B74" s="19" t="s">
        <v>92</v>
      </c>
      <c r="C74" s="25" t="s">
        <v>2</v>
      </c>
      <c r="D74" s="77"/>
      <c r="E74" s="20"/>
      <c r="F74" s="20">
        <f>D74*E74</f>
        <v>0</v>
      </c>
      <c r="G74" s="21"/>
      <c r="H74" s="21"/>
    </row>
    <row r="75" spans="1:9" x14ac:dyDescent="0.2">
      <c r="A75" s="22">
        <f>A74+1</f>
        <v>5</v>
      </c>
      <c r="B75" s="19" t="s">
        <v>93</v>
      </c>
      <c r="C75" s="25" t="s">
        <v>2</v>
      </c>
      <c r="D75" s="77"/>
      <c r="E75" s="20"/>
      <c r="F75" s="20">
        <f>D75*E75</f>
        <v>0</v>
      </c>
      <c r="G75" s="21"/>
      <c r="H75" s="21"/>
    </row>
    <row r="76" spans="1:9" x14ac:dyDescent="0.2">
      <c r="A76" s="22"/>
      <c r="B76" s="46" t="s">
        <v>42</v>
      </c>
      <c r="C76" s="25"/>
      <c r="D76" s="83">
        <f>SUM(D71:D75)</f>
        <v>47</v>
      </c>
      <c r="E76" s="22"/>
      <c r="F76" s="27">
        <f>SUM(F71:F75)</f>
        <v>0</v>
      </c>
      <c r="G76" s="21"/>
      <c r="H76" s="21"/>
      <c r="I76" s="71"/>
    </row>
    <row r="77" spans="1:9" x14ac:dyDescent="0.2">
      <c r="B77" s="47"/>
      <c r="F77" s="48"/>
      <c r="G77" s="48"/>
      <c r="H77" s="48"/>
    </row>
    <row r="78" spans="1:9" ht="26.1" customHeight="1" x14ac:dyDescent="0.2">
      <c r="B78" s="50" t="s">
        <v>31</v>
      </c>
      <c r="C78" s="53" t="s">
        <v>2</v>
      </c>
      <c r="D78" s="84">
        <f>D16+D24+D34+D40+D67+D76</f>
        <v>260</v>
      </c>
      <c r="E78" s="51"/>
      <c r="F78" s="52">
        <f>F16+F24+F34+F40+F47+F55+F61+F67+F76</f>
        <v>0</v>
      </c>
      <c r="G78" s="28"/>
      <c r="H78" s="28"/>
    </row>
    <row r="79" spans="1:9" x14ac:dyDescent="0.2">
      <c r="B79" s="47"/>
    </row>
    <row r="80" spans="1:9" ht="10.8" thickBot="1" x14ac:dyDescent="0.25">
      <c r="A80" s="8" t="s">
        <v>43</v>
      </c>
      <c r="B80" s="2" t="s">
        <v>88</v>
      </c>
      <c r="E80" s="45"/>
    </row>
    <row r="81" spans="1:9" ht="27" customHeight="1" thickBot="1" x14ac:dyDescent="0.25">
      <c r="A81" s="64" t="s">
        <v>3</v>
      </c>
      <c r="B81" s="63" t="s">
        <v>0</v>
      </c>
      <c r="C81" s="63" t="s">
        <v>1</v>
      </c>
      <c r="D81" s="64" t="s">
        <v>8</v>
      </c>
      <c r="E81" s="65" t="s">
        <v>4</v>
      </c>
      <c r="F81" s="65" t="s">
        <v>7</v>
      </c>
    </row>
    <row r="82" spans="1:9" x14ac:dyDescent="0.2">
      <c r="A82" s="22">
        <v>1</v>
      </c>
      <c r="B82" s="19" t="s">
        <v>97</v>
      </c>
      <c r="C82" s="25" t="s">
        <v>2</v>
      </c>
      <c r="D82" s="77">
        <v>14</v>
      </c>
      <c r="E82" s="89"/>
      <c r="F82" s="20">
        <f>D82*E82</f>
        <v>0</v>
      </c>
    </row>
    <row r="83" spans="1:9" x14ac:dyDescent="0.2">
      <c r="A83" s="22">
        <v>2</v>
      </c>
      <c r="B83" s="19" t="s">
        <v>98</v>
      </c>
      <c r="C83" s="25" t="s">
        <v>2</v>
      </c>
      <c r="D83" s="77"/>
      <c r="E83" s="23"/>
      <c r="F83" s="20">
        <f>D83*E83</f>
        <v>0</v>
      </c>
    </row>
    <row r="84" spans="1:9" x14ac:dyDescent="0.2">
      <c r="A84" s="22">
        <v>3</v>
      </c>
      <c r="B84" s="19" t="s">
        <v>99</v>
      </c>
      <c r="C84" s="25" t="s">
        <v>2</v>
      </c>
      <c r="D84" s="77"/>
      <c r="E84" s="23"/>
      <c r="F84" s="20">
        <f>D84*E84</f>
        <v>0</v>
      </c>
    </row>
    <row r="85" spans="1:9" x14ac:dyDescent="0.2">
      <c r="A85" s="22">
        <v>4</v>
      </c>
      <c r="B85" s="19" t="s">
        <v>100</v>
      </c>
      <c r="C85" s="25" t="s">
        <v>2</v>
      </c>
      <c r="D85" s="77"/>
      <c r="E85" s="23"/>
      <c r="F85" s="20">
        <f>D85*E85</f>
        <v>0</v>
      </c>
    </row>
    <row r="86" spans="1:9" x14ac:dyDescent="0.2">
      <c r="A86" s="22">
        <v>5</v>
      </c>
      <c r="B86" s="19" t="s">
        <v>116</v>
      </c>
      <c r="C86" s="25" t="s">
        <v>32</v>
      </c>
      <c r="D86" s="76"/>
      <c r="E86" s="23"/>
      <c r="F86" s="20">
        <f>D86*E86</f>
        <v>0</v>
      </c>
    </row>
    <row r="87" spans="1:9" x14ac:dyDescent="0.2">
      <c r="A87" s="22">
        <v>6</v>
      </c>
      <c r="B87" s="19" t="s">
        <v>115</v>
      </c>
      <c r="C87" s="25" t="s">
        <v>32</v>
      </c>
      <c r="D87" s="76"/>
      <c r="E87" s="23"/>
      <c r="F87" s="20">
        <f t="shared" ref="F87:F104" si="4">D87*E87</f>
        <v>0</v>
      </c>
    </row>
    <row r="88" spans="1:9" x14ac:dyDescent="0.2">
      <c r="A88" s="22">
        <v>7</v>
      </c>
      <c r="B88" s="19" t="s">
        <v>114</v>
      </c>
      <c r="C88" s="25" t="s">
        <v>32</v>
      </c>
      <c r="D88" s="76">
        <v>3</v>
      </c>
      <c r="E88" s="91"/>
      <c r="F88" s="20">
        <f t="shared" si="4"/>
        <v>0</v>
      </c>
    </row>
    <row r="89" spans="1:9" x14ac:dyDescent="0.2">
      <c r="A89" s="22">
        <v>8</v>
      </c>
      <c r="B89" s="19" t="s">
        <v>103</v>
      </c>
      <c r="C89" s="25" t="s">
        <v>32</v>
      </c>
      <c r="D89" s="76">
        <v>1</v>
      </c>
      <c r="E89" s="91"/>
      <c r="F89" s="20">
        <f t="shared" si="4"/>
        <v>0</v>
      </c>
      <c r="I89" s="88"/>
    </row>
    <row r="90" spans="1:9" x14ac:dyDescent="0.2">
      <c r="A90" s="22">
        <v>9</v>
      </c>
      <c r="B90" s="19" t="s">
        <v>102</v>
      </c>
      <c r="C90" s="25" t="s">
        <v>32</v>
      </c>
      <c r="D90" s="76">
        <v>1</v>
      </c>
      <c r="E90" s="91"/>
      <c r="F90" s="20">
        <f t="shared" si="4"/>
        <v>0</v>
      </c>
      <c r="I90" s="88"/>
    </row>
    <row r="91" spans="1:9" x14ac:dyDescent="0.2">
      <c r="A91" s="22">
        <v>10</v>
      </c>
      <c r="B91" s="19" t="s">
        <v>104</v>
      </c>
      <c r="C91" s="25" t="s">
        <v>32</v>
      </c>
      <c r="D91" s="76"/>
      <c r="E91" s="20"/>
      <c r="F91" s="20">
        <f t="shared" si="4"/>
        <v>0</v>
      </c>
      <c r="I91" s="88"/>
    </row>
    <row r="92" spans="1:9" x14ac:dyDescent="0.2">
      <c r="A92" s="22">
        <v>11</v>
      </c>
      <c r="B92" s="19" t="s">
        <v>124</v>
      </c>
      <c r="C92" s="25" t="s">
        <v>32</v>
      </c>
      <c r="D92" s="76">
        <v>2</v>
      </c>
      <c r="E92" s="91"/>
      <c r="F92" s="20">
        <f t="shared" si="4"/>
        <v>0</v>
      </c>
      <c r="I92" s="88"/>
    </row>
    <row r="93" spans="1:9" x14ac:dyDescent="0.2">
      <c r="A93" s="22">
        <v>12</v>
      </c>
      <c r="B93" s="19" t="s">
        <v>105</v>
      </c>
      <c r="C93" s="25" t="s">
        <v>32</v>
      </c>
      <c r="D93" s="76">
        <v>3</v>
      </c>
      <c r="E93" s="91"/>
      <c r="F93" s="20">
        <f t="shared" si="4"/>
        <v>0</v>
      </c>
      <c r="I93" s="88"/>
    </row>
    <row r="94" spans="1:9" x14ac:dyDescent="0.2">
      <c r="A94" s="22">
        <v>13</v>
      </c>
      <c r="B94" s="19" t="s">
        <v>106</v>
      </c>
      <c r="C94" s="25" t="s">
        <v>32</v>
      </c>
      <c r="D94" s="76"/>
      <c r="E94" s="20"/>
      <c r="F94" s="20">
        <f t="shared" si="4"/>
        <v>0</v>
      </c>
      <c r="I94" s="88"/>
    </row>
    <row r="95" spans="1:9" x14ac:dyDescent="0.2">
      <c r="A95" s="22">
        <v>14</v>
      </c>
      <c r="B95" s="19" t="s">
        <v>107</v>
      </c>
      <c r="C95" s="25" t="s">
        <v>32</v>
      </c>
      <c r="D95" s="76"/>
      <c r="E95" s="20"/>
      <c r="F95" s="20">
        <f t="shared" si="4"/>
        <v>0</v>
      </c>
      <c r="I95" s="88"/>
    </row>
    <row r="96" spans="1:9" x14ac:dyDescent="0.2">
      <c r="A96" s="22">
        <v>15</v>
      </c>
      <c r="B96" s="19" t="s">
        <v>118</v>
      </c>
      <c r="C96" s="25" t="s">
        <v>32</v>
      </c>
      <c r="D96" s="76">
        <v>1</v>
      </c>
      <c r="E96" s="91"/>
      <c r="F96" s="20">
        <f t="shared" ref="F96" si="5">D96*E96</f>
        <v>0</v>
      </c>
      <c r="I96" s="88"/>
    </row>
    <row r="97" spans="1:9" x14ac:dyDescent="0.2">
      <c r="A97" s="22">
        <v>16</v>
      </c>
      <c r="B97" s="19" t="s">
        <v>108</v>
      </c>
      <c r="C97" s="25" t="s">
        <v>32</v>
      </c>
      <c r="D97" s="76">
        <v>2</v>
      </c>
      <c r="E97" s="91"/>
      <c r="F97" s="20">
        <f t="shared" si="4"/>
        <v>0</v>
      </c>
      <c r="I97" s="88"/>
    </row>
    <row r="98" spans="1:9" x14ac:dyDescent="0.2">
      <c r="A98" s="22">
        <v>17</v>
      </c>
      <c r="B98" s="19" t="s">
        <v>109</v>
      </c>
      <c r="C98" s="25" t="s">
        <v>32</v>
      </c>
      <c r="D98" s="76">
        <v>2</v>
      </c>
      <c r="E98" s="91"/>
      <c r="F98" s="20">
        <f t="shared" si="4"/>
        <v>0</v>
      </c>
      <c r="I98" s="88"/>
    </row>
    <row r="99" spans="1:9" x14ac:dyDescent="0.2">
      <c r="A99" s="22">
        <v>18</v>
      </c>
      <c r="B99" s="19" t="s">
        <v>110</v>
      </c>
      <c r="C99" s="25" t="s">
        <v>32</v>
      </c>
      <c r="D99" s="76">
        <v>1</v>
      </c>
      <c r="E99" s="91"/>
      <c r="F99" s="20">
        <f t="shared" si="4"/>
        <v>0</v>
      </c>
      <c r="I99" s="88"/>
    </row>
    <row r="100" spans="1:9" x14ac:dyDescent="0.2">
      <c r="A100" s="22">
        <v>19</v>
      </c>
      <c r="B100" s="19" t="s">
        <v>119</v>
      </c>
      <c r="C100" s="25" t="s">
        <v>32</v>
      </c>
      <c r="D100" s="76">
        <v>2</v>
      </c>
      <c r="E100" s="91"/>
      <c r="F100" s="20">
        <f t="shared" ref="F100:F101" si="6">D100*E100</f>
        <v>0</v>
      </c>
      <c r="I100" s="88"/>
    </row>
    <row r="101" spans="1:9" x14ac:dyDescent="0.2">
      <c r="A101" s="22">
        <v>20</v>
      </c>
      <c r="B101" s="19" t="s">
        <v>125</v>
      </c>
      <c r="C101" s="25" t="s">
        <v>32</v>
      </c>
      <c r="D101" s="76">
        <v>6</v>
      </c>
      <c r="E101" s="91"/>
      <c r="F101" s="20">
        <f t="shared" si="6"/>
        <v>0</v>
      </c>
      <c r="I101" s="88"/>
    </row>
    <row r="102" spans="1:9" x14ac:dyDescent="0.2">
      <c r="A102" s="22">
        <v>21</v>
      </c>
      <c r="B102" s="19" t="s">
        <v>111</v>
      </c>
      <c r="C102" s="25" t="s">
        <v>32</v>
      </c>
      <c r="D102" s="76"/>
      <c r="E102" s="20"/>
      <c r="F102" s="20">
        <f t="shared" si="4"/>
        <v>0</v>
      </c>
    </row>
    <row r="103" spans="1:9" x14ac:dyDescent="0.2">
      <c r="A103" s="22">
        <v>22</v>
      </c>
      <c r="B103" s="19" t="s">
        <v>112</v>
      </c>
      <c r="C103" s="25" t="s">
        <v>32</v>
      </c>
      <c r="D103" s="76"/>
      <c r="E103" s="20"/>
      <c r="F103" s="20">
        <f t="shared" si="4"/>
        <v>0</v>
      </c>
    </row>
    <row r="104" spans="1:9" x14ac:dyDescent="0.2">
      <c r="A104" s="22">
        <v>23</v>
      </c>
      <c r="B104" s="19" t="s">
        <v>113</v>
      </c>
      <c r="C104" s="25" t="s">
        <v>32</v>
      </c>
      <c r="D104" s="76"/>
      <c r="E104" s="20"/>
      <c r="F104" s="20">
        <f t="shared" si="4"/>
        <v>0</v>
      </c>
    </row>
    <row r="105" spans="1:9" ht="12" x14ac:dyDescent="0.25">
      <c r="A105" s="22"/>
      <c r="B105" s="54" t="s">
        <v>101</v>
      </c>
      <c r="C105" s="55"/>
      <c r="D105" s="85"/>
      <c r="E105" s="56"/>
      <c r="F105" s="57">
        <f>SUM(F82:F104)</f>
        <v>0</v>
      </c>
    </row>
    <row r="106" spans="1:9" ht="10.8" thickBot="1" x14ac:dyDescent="0.25">
      <c r="A106" s="8" t="s">
        <v>86</v>
      </c>
      <c r="B106" s="2" t="s">
        <v>82</v>
      </c>
      <c r="E106" s="45"/>
    </row>
    <row r="107" spans="1:9" ht="21.6" customHeight="1" thickBot="1" x14ac:dyDescent="0.25">
      <c r="A107" s="4" t="s">
        <v>3</v>
      </c>
      <c r="B107" s="5" t="s">
        <v>0</v>
      </c>
      <c r="C107" s="5" t="s">
        <v>1</v>
      </c>
      <c r="D107" s="4" t="s">
        <v>8</v>
      </c>
      <c r="E107" s="6" t="s">
        <v>4</v>
      </c>
      <c r="F107" s="6" t="s">
        <v>7</v>
      </c>
    </row>
    <row r="108" spans="1:9" x14ac:dyDescent="0.2">
      <c r="A108" s="22">
        <v>1</v>
      </c>
      <c r="B108" s="19" t="s">
        <v>84</v>
      </c>
      <c r="C108" s="10" t="s">
        <v>2</v>
      </c>
      <c r="D108" s="77"/>
      <c r="E108" s="23"/>
      <c r="F108" s="20">
        <f>D108*E108</f>
        <v>0</v>
      </c>
    </row>
    <row r="109" spans="1:9" x14ac:dyDescent="0.2">
      <c r="A109" s="22">
        <v>2</v>
      </c>
      <c r="B109" s="33" t="s">
        <v>83</v>
      </c>
      <c r="C109" s="25" t="s">
        <v>32</v>
      </c>
      <c r="D109" s="77"/>
      <c r="E109" s="23"/>
      <c r="F109" s="20">
        <f t="shared" ref="F109:F114" si="7">D109*E109</f>
        <v>0</v>
      </c>
    </row>
    <row r="110" spans="1:9" x14ac:dyDescent="0.2">
      <c r="A110" s="22">
        <f>A109+1</f>
        <v>3</v>
      </c>
      <c r="B110" s="33" t="s">
        <v>34</v>
      </c>
      <c r="C110" s="25" t="s">
        <v>32</v>
      </c>
      <c r="D110" s="77"/>
      <c r="E110" s="20"/>
      <c r="F110" s="20">
        <f t="shared" si="7"/>
        <v>0</v>
      </c>
    </row>
    <row r="111" spans="1:9" x14ac:dyDescent="0.2">
      <c r="A111" s="22">
        <f>A110+1</f>
        <v>4</v>
      </c>
      <c r="B111" s="33" t="s">
        <v>81</v>
      </c>
      <c r="C111" s="25" t="s">
        <v>32</v>
      </c>
      <c r="D111" s="77"/>
      <c r="E111" s="20"/>
      <c r="F111" s="20">
        <f t="shared" si="7"/>
        <v>0</v>
      </c>
    </row>
    <row r="112" spans="1:9" x14ac:dyDescent="0.2">
      <c r="A112" s="22">
        <f>A111+1</f>
        <v>5</v>
      </c>
      <c r="B112" s="33" t="s">
        <v>35</v>
      </c>
      <c r="C112" s="25" t="s">
        <v>32</v>
      </c>
      <c r="D112" s="77"/>
      <c r="E112" s="20"/>
      <c r="F112" s="20">
        <f t="shared" si="7"/>
        <v>0</v>
      </c>
    </row>
    <row r="113" spans="1:6" x14ac:dyDescent="0.2">
      <c r="A113" s="22">
        <f>A112+1</f>
        <v>6</v>
      </c>
      <c r="B113" s="33" t="s">
        <v>36</v>
      </c>
      <c r="C113" s="25" t="s">
        <v>2</v>
      </c>
      <c r="D113" s="77"/>
      <c r="E113" s="20"/>
      <c r="F113" s="20">
        <f t="shared" si="7"/>
        <v>0</v>
      </c>
    </row>
    <row r="114" spans="1:6" x14ac:dyDescent="0.2">
      <c r="A114" s="22">
        <f>A113+1</f>
        <v>7</v>
      </c>
      <c r="B114" s="33" t="s">
        <v>33</v>
      </c>
      <c r="C114" s="25" t="s">
        <v>32</v>
      </c>
      <c r="D114" s="77"/>
      <c r="E114" s="20"/>
      <c r="F114" s="20">
        <f t="shared" si="7"/>
        <v>0</v>
      </c>
    </row>
    <row r="115" spans="1:6" ht="12" x14ac:dyDescent="0.25">
      <c r="B115" s="54" t="s">
        <v>87</v>
      </c>
      <c r="C115" s="55"/>
      <c r="D115" s="86"/>
      <c r="E115" s="56"/>
      <c r="F115" s="57">
        <f>SUM(F108:F114)</f>
        <v>0</v>
      </c>
    </row>
    <row r="117" spans="1:6" ht="12" x14ac:dyDescent="0.25">
      <c r="B117" s="59" t="s">
        <v>117</v>
      </c>
      <c r="C117" s="60"/>
      <c r="D117" s="87"/>
      <c r="E117" s="61"/>
      <c r="F117" s="62">
        <f>F78+F105+F115</f>
        <v>0</v>
      </c>
    </row>
    <row r="185" spans="2:2" x14ac:dyDescent="0.2">
      <c r="B185" s="49"/>
    </row>
  </sheetData>
  <sheetProtection algorithmName="SHA-512" hashValue="gg+K/EGodwwJ6FOdl5wzK6Fy8qZS3xv5hIxS1e7QSNFEHa9yEkeXtPKc3BUpenUWqAgzQmqrsGmu7NWZ6lK8Fg==" saltValue="LOl+2w4548O91NDluMSNCQ==" spinCount="100000" sheet="1" objects="1" scenarios="1"/>
  <mergeCells count="2">
    <mergeCell ref="H5:I5"/>
    <mergeCell ref="A1:F2"/>
  </mergeCells>
  <pageMargins left="0.31496062992125984" right="0.31496062992125984" top="0.35433070866141736" bottom="0.35433070866141736" header="0.11811023622047245" footer="0.1181102362204724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CPL</vt:lpstr>
    </vt:vector>
  </TitlesOfParts>
  <Company>E.On Gaz Distributie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Dumitru Vlad</dc:creator>
  <cp:lastModifiedBy>Dumitru Vlad</cp:lastModifiedBy>
  <cp:lastPrinted>2023-07-04T07:20:35Z</cp:lastPrinted>
  <dcterms:created xsi:type="dcterms:W3CDTF">2010-05-24T12:51:48Z</dcterms:created>
  <dcterms:modified xsi:type="dcterms:W3CDTF">2023-07-04T07:30:57Z</dcterms:modified>
</cp:coreProperties>
</file>